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624"/>
  <workbookPr autoCompressPictures="0"/>
  <bookViews>
    <workbookView xWindow="0" yWindow="0" windowWidth="24500" windowHeight="15620"/>
  </bookViews>
  <sheets>
    <sheet name="Rajasthan Road Trip Expenses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" i="1" l="1"/>
  <c r="I9" i="1"/>
  <c r="C8" i="1"/>
  <c r="G8" i="1"/>
  <c r="I8" i="1"/>
  <c r="E7" i="1"/>
  <c r="I7" i="1"/>
  <c r="C6" i="1"/>
  <c r="I6" i="1"/>
  <c r="I5" i="1"/>
  <c r="C4" i="1"/>
  <c r="D4" i="1"/>
  <c r="E4" i="1"/>
  <c r="I4" i="1"/>
  <c r="C3" i="1"/>
  <c r="D3" i="1"/>
  <c r="I3" i="1"/>
  <c r="C2" i="1"/>
  <c r="D2" i="1"/>
  <c r="I2" i="1"/>
  <c r="I11" i="1"/>
  <c r="G11" i="1"/>
  <c r="B11" i="1"/>
  <c r="I10" i="1"/>
  <c r="F11" i="1"/>
  <c r="E11" i="1"/>
  <c r="D11" i="1"/>
  <c r="C11" i="1"/>
  <c r="J12" i="1"/>
</calcChain>
</file>

<file path=xl/comments1.xml><?xml version="1.0" encoding="utf-8"?>
<comments xmlns="http://schemas.openxmlformats.org/spreadsheetml/2006/main">
  <authors>
    <author>Ankit Mahendra</author>
    <author>MBP</author>
  </authors>
  <commentList>
    <comment ref="E4" authorId="0">
      <text>
        <r>
          <rPr>
            <b/>
            <sz val="9"/>
            <color indexed="81"/>
            <rFont val="Tahoma"/>
            <family val="2"/>
          </rPr>
          <t>Ankit Mahendra:</t>
        </r>
        <r>
          <rPr>
            <sz val="9"/>
            <color indexed="81"/>
            <rFont val="Tahoma"/>
            <family val="2"/>
          </rPr>
          <t xml:space="preserve">
Kachodi @ Chittorgarh
Water + Kachori + Biscuits @ Mavli
Snacks+ Tea @ Chittorgarh Fort - 85
Water @ Chittorgarh Fort - 40</t>
        </r>
      </text>
    </comment>
    <comment ref="G4" authorId="1">
      <text>
        <r>
          <rPr>
            <b/>
            <sz val="9"/>
            <color indexed="81"/>
            <rFont val="Calibri"/>
            <family val="2"/>
          </rPr>
          <t>MBP:</t>
        </r>
        <r>
          <rPr>
            <sz val="9"/>
            <color indexed="81"/>
            <rFont val="Calibri"/>
            <family val="2"/>
          </rPr>
          <t xml:space="preserve">
Entry ticket for Kumbalgarh 5 each, 20 Rs Parking
</t>
        </r>
      </text>
    </comment>
    <comment ref="D5" authorId="0">
      <text>
        <r>
          <rPr>
            <b/>
            <sz val="9"/>
            <color indexed="81"/>
            <rFont val="Tahoma"/>
            <family val="2"/>
          </rPr>
          <t>Ankit Mahendra:</t>
        </r>
        <r>
          <rPr>
            <sz val="9"/>
            <color indexed="81"/>
            <rFont val="Tahoma"/>
            <family val="2"/>
          </rPr>
          <t xml:space="preserve">
Khakra+Tea+Water Bottles
</t>
        </r>
      </text>
    </comment>
    <comment ref="G5" authorId="1">
      <text>
        <r>
          <rPr>
            <b/>
            <sz val="9"/>
            <color indexed="81"/>
            <rFont val="Calibri"/>
            <family val="2"/>
          </rPr>
          <t>MBP:</t>
        </r>
        <r>
          <rPr>
            <sz val="9"/>
            <color indexed="81"/>
            <rFont val="Calibri"/>
            <family val="2"/>
          </rPr>
          <t xml:space="preserve">
Ranakpur Temple Audio Guide 200 each, 100 Mobile Camera Ticket
</t>
        </r>
      </text>
    </comment>
    <comment ref="H5" authorId="1">
      <text>
        <r>
          <rPr>
            <b/>
            <sz val="9"/>
            <color indexed="81"/>
            <rFont val="Calibri"/>
            <family val="2"/>
          </rPr>
          <t>ROOM Was in Kelvara, which is closest town to Kumbalgarh</t>
        </r>
      </text>
    </comment>
    <comment ref="D6" authorId="0">
      <text>
        <r>
          <rPr>
            <b/>
            <sz val="9"/>
            <color indexed="81"/>
            <rFont val="Tahoma"/>
            <family val="2"/>
          </rPr>
          <t>Ankit Mahendra:</t>
        </r>
        <r>
          <rPr>
            <sz val="9"/>
            <color indexed="81"/>
            <rFont val="Tahoma"/>
            <family val="2"/>
          </rPr>
          <t xml:space="preserve">
673 Dinner - Bawarchi, 730 Breakfast Café Namaste Udaipur
</t>
        </r>
      </text>
    </comment>
    <comment ref="E6" authorId="0">
      <text>
        <r>
          <rPr>
            <b/>
            <sz val="9"/>
            <color indexed="81"/>
            <rFont val="Tahoma"/>
            <family val="2"/>
          </rPr>
          <t>Ankit Mahendra:</t>
        </r>
        <r>
          <rPr>
            <sz val="9"/>
            <color indexed="81"/>
            <rFont val="Tahoma"/>
            <family val="2"/>
          </rPr>
          <t xml:space="preserve">
INR 40 Water Bottle</t>
        </r>
      </text>
    </comment>
    <comment ref="G6" authorId="0">
      <text>
        <r>
          <rPr>
            <b/>
            <sz val="9"/>
            <color indexed="81"/>
            <rFont val="Tahoma"/>
            <family val="2"/>
          </rPr>
          <t>Ankit Mahendra:</t>
        </r>
        <r>
          <rPr>
            <sz val="9"/>
            <color indexed="81"/>
            <rFont val="Tahoma"/>
            <family val="2"/>
          </rPr>
          <t xml:space="preserve">
80 - Lal Ghat Parking + Fort Parking
. 1200 entry to City Palace Udiapur plus Audio Guides
</t>
        </r>
      </text>
    </comment>
    <comment ref="D7" authorId="1">
      <text>
        <r>
          <rPr>
            <b/>
            <sz val="9"/>
            <color indexed="81"/>
            <rFont val="Calibri"/>
            <family val="2"/>
          </rPr>
          <t>MBP:</t>
        </r>
        <r>
          <rPr>
            <sz val="9"/>
            <color indexed="81"/>
            <rFont val="Calibri"/>
            <family val="2"/>
          </rPr>
          <t xml:space="preserve">
Lunch 400, Dinner Splurge at Tom n Jerry 1400</t>
        </r>
      </text>
    </comment>
    <comment ref="E7" authorId="0">
      <text>
        <r>
          <rPr>
            <b/>
            <sz val="9"/>
            <color indexed="81"/>
            <rFont val="Tahoma"/>
            <family val="2"/>
          </rPr>
          <t>Ankit Mahendra:</t>
        </r>
        <r>
          <rPr>
            <sz val="9"/>
            <color indexed="81"/>
            <rFont val="Tahoma"/>
            <family val="2"/>
          </rPr>
          <t xml:space="preserve">
100 Bucks for Tea Owner + 25 x 2 for Water Bottles, 500 Wine</t>
        </r>
      </text>
    </comment>
    <comment ref="G7" authorId="1">
      <text>
        <r>
          <rPr>
            <b/>
            <sz val="9"/>
            <color indexed="81"/>
            <rFont val="Calibri"/>
            <family val="2"/>
          </rPr>
          <t>MBP:</t>
        </r>
        <r>
          <rPr>
            <sz val="9"/>
            <color indexed="81"/>
            <rFont val="Calibri"/>
            <family val="2"/>
          </rPr>
          <t xml:space="preserve">
25 each for Bundi palace, 100 each for Bundi Fort (had to buy Foreigner's ticket)
</t>
        </r>
      </text>
    </comment>
    <comment ref="D8" authorId="1">
      <text>
        <r>
          <rPr>
            <b/>
            <sz val="9"/>
            <color indexed="81"/>
            <rFont val="Calibri"/>
            <family val="2"/>
          </rPr>
          <t>MBP:</t>
        </r>
        <r>
          <rPr>
            <sz val="9"/>
            <color indexed="81"/>
            <rFont val="Calibri"/>
            <family val="2"/>
          </rPr>
          <t xml:space="preserve">
Breakfast 350 Shivam Tourist Lodge, Dinner at Tom n Jerry 800
</t>
        </r>
      </text>
    </comment>
    <comment ref="D9" authorId="1">
      <text>
        <r>
          <rPr>
            <b/>
            <sz val="9"/>
            <color indexed="81"/>
            <rFont val="Calibri"/>
            <family val="2"/>
          </rPr>
          <t>MBP:</t>
        </r>
        <r>
          <rPr>
            <sz val="9"/>
            <color indexed="81"/>
            <rFont val="Calibri"/>
            <family val="2"/>
          </rPr>
          <t xml:space="preserve">
Dinner on New Years' Eve, Opposite Rawat Kachori - 420, Breakfast outside Amer Fort - 260</t>
        </r>
      </text>
    </comment>
    <comment ref="G9" authorId="1">
      <text>
        <r>
          <rPr>
            <b/>
            <sz val="9"/>
            <color indexed="81"/>
            <rFont val="Calibri"/>
            <family val="2"/>
          </rPr>
          <t>MBP:</t>
        </r>
        <r>
          <rPr>
            <sz val="9"/>
            <color indexed="81"/>
            <rFont val="Calibri"/>
            <family val="2"/>
          </rPr>
          <t xml:space="preserve">
Audio Guide Amer Fort 300
entry Ticket Jantar Mantar Light and Sound Show 200
</t>
        </r>
      </text>
    </comment>
  </commentList>
</comments>
</file>

<file path=xl/sharedStrings.xml><?xml version="1.0" encoding="utf-8"?>
<sst xmlns="http://schemas.openxmlformats.org/spreadsheetml/2006/main" count="15" uniqueCount="14">
  <si>
    <t>Petrol</t>
  </si>
  <si>
    <t>Toll Plaza</t>
  </si>
  <si>
    <t>Food</t>
  </si>
  <si>
    <t>Tea, Snacks,Water</t>
  </si>
  <si>
    <t>Guide etc</t>
  </si>
  <si>
    <t>Entry Tickets&amp;Parking</t>
  </si>
  <si>
    <t>Pushkar</t>
  </si>
  <si>
    <t>Chittrogarh</t>
  </si>
  <si>
    <t>Khumbagarh/Ranakpur</t>
  </si>
  <si>
    <t>Udaipur</t>
  </si>
  <si>
    <t>Bundi</t>
  </si>
  <si>
    <t>Travel Day</t>
  </si>
  <si>
    <t>Jaipur</t>
  </si>
  <si>
    <t>Accomodation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</si>
</sst>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1"/>
      <color theme="1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8">
    <xf numFmtId="0" fontId="0" fillId="0" borderId="0" xfId="0"/>
    <xf numFmtId="15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Fill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Fill="1" applyAlignment="1">
      <alignment horizontal="left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4"/>
  <sheetViews>
    <sheetView tabSelected="1" workbookViewId="0">
      <selection activeCell="P33" sqref="P33"/>
    </sheetView>
  </sheetViews>
  <sheetFormatPr baseColWidth="10" defaultColWidth="8.83203125" defaultRowHeight="14" x14ac:dyDescent="0"/>
  <cols>
    <col min="1" max="1" width="9.6640625" bestFit="1" customWidth="1"/>
    <col min="5" max="5" width="17.33203125" bestFit="1" customWidth="1"/>
    <col min="7" max="7" width="20.5" bestFit="1" customWidth="1"/>
    <col min="8" max="8" width="20.5" customWidth="1"/>
    <col min="11" max="11" width="21.6640625" bestFit="1" customWidth="1"/>
    <col min="12" max="12" width="13.5" bestFit="1" customWidth="1"/>
  </cols>
  <sheetData>
    <row r="1" spans="1:11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13</v>
      </c>
    </row>
    <row r="2" spans="1:11">
      <c r="A2" s="1">
        <v>41633</v>
      </c>
      <c r="B2" s="2">
        <v>2000</v>
      </c>
      <c r="C2" s="2">
        <f>55+90+20+46+114+15+27</f>
        <v>367</v>
      </c>
      <c r="D2" s="2">
        <f>332+60+180</f>
        <v>572</v>
      </c>
      <c r="E2" s="2">
        <v>300</v>
      </c>
      <c r="F2" s="2"/>
      <c r="G2" s="2"/>
      <c r="H2" s="2"/>
      <c r="I2" s="5">
        <f t="shared" ref="I2:I9" si="0">SUM(B2:H2)</f>
        <v>3239</v>
      </c>
      <c r="K2" t="s">
        <v>11</v>
      </c>
    </row>
    <row r="3" spans="1:11">
      <c r="A3" s="1">
        <v>41634</v>
      </c>
      <c r="B3" s="2">
        <v>1500</v>
      </c>
      <c r="C3" s="2">
        <f>75+60</f>
        <v>135</v>
      </c>
      <c r="D3" s="2">
        <f>67+460+286</f>
        <v>813</v>
      </c>
      <c r="E3" s="2">
        <v>67</v>
      </c>
      <c r="F3" s="2"/>
      <c r="G3" s="2"/>
      <c r="H3" s="2">
        <v>1400</v>
      </c>
      <c r="I3" s="5">
        <f t="shared" si="0"/>
        <v>3915</v>
      </c>
      <c r="K3" t="s">
        <v>6</v>
      </c>
    </row>
    <row r="4" spans="1:11">
      <c r="A4" s="1">
        <v>41635</v>
      </c>
      <c r="B4" s="2"/>
      <c r="C4" s="2">
        <f>45+20</f>
        <v>65</v>
      </c>
      <c r="D4" s="2">
        <f>1218+800</f>
        <v>2018</v>
      </c>
      <c r="E4" s="2">
        <f>60+80+85+40</f>
        <v>265</v>
      </c>
      <c r="F4" s="2">
        <v>100</v>
      </c>
      <c r="G4" s="2">
        <v>40</v>
      </c>
      <c r="H4" s="2">
        <v>2000</v>
      </c>
      <c r="I4" s="5">
        <f t="shared" si="0"/>
        <v>4488</v>
      </c>
      <c r="K4" t="s">
        <v>7</v>
      </c>
    </row>
    <row r="5" spans="1:11">
      <c r="A5" s="1">
        <v>41636</v>
      </c>
      <c r="B5" s="2">
        <v>2200</v>
      </c>
      <c r="C5" s="2"/>
      <c r="D5" s="2">
        <v>625</v>
      </c>
      <c r="E5" s="2"/>
      <c r="F5" s="2">
        <v>200</v>
      </c>
      <c r="G5" s="2">
        <v>540</v>
      </c>
      <c r="H5" s="2">
        <v>2000</v>
      </c>
      <c r="I5" s="5">
        <f t="shared" si="0"/>
        <v>5565</v>
      </c>
      <c r="K5" t="s">
        <v>8</v>
      </c>
    </row>
    <row r="6" spans="1:11">
      <c r="A6" s="1">
        <v>41637</v>
      </c>
      <c r="B6" s="2">
        <v>1500</v>
      </c>
      <c r="C6" s="4">
        <f>50+50+85+65</f>
        <v>250</v>
      </c>
      <c r="D6" s="4">
        <v>1400</v>
      </c>
      <c r="E6" s="2">
        <v>40</v>
      </c>
      <c r="F6" s="2"/>
      <c r="G6" s="4">
        <v>1280</v>
      </c>
      <c r="H6" s="4">
        <v>2400</v>
      </c>
      <c r="I6" s="5">
        <f t="shared" si="0"/>
        <v>6870</v>
      </c>
      <c r="K6" t="s">
        <v>9</v>
      </c>
    </row>
    <row r="7" spans="1:11">
      <c r="A7" s="1">
        <v>41638</v>
      </c>
      <c r="B7" s="2"/>
      <c r="C7" s="2"/>
      <c r="D7" s="2">
        <v>1800</v>
      </c>
      <c r="E7" s="2">
        <f>100+50+500</f>
        <v>650</v>
      </c>
      <c r="F7" s="2">
        <v>300</v>
      </c>
      <c r="G7" s="2">
        <v>600</v>
      </c>
      <c r="H7" s="2">
        <v>1200</v>
      </c>
      <c r="I7" s="5">
        <f t="shared" si="0"/>
        <v>4550</v>
      </c>
      <c r="K7" t="s">
        <v>10</v>
      </c>
    </row>
    <row r="8" spans="1:11">
      <c r="A8" s="1">
        <v>41639</v>
      </c>
      <c r="B8" s="2"/>
      <c r="C8" s="2">
        <f>55+60+30</f>
        <v>145</v>
      </c>
      <c r="D8" s="2">
        <v>1150</v>
      </c>
      <c r="E8" s="2">
        <v>25</v>
      </c>
      <c r="F8" s="2"/>
      <c r="G8" s="2">
        <f>500+20</f>
        <v>520</v>
      </c>
      <c r="H8" s="2">
        <v>1200</v>
      </c>
      <c r="I8" s="5">
        <f t="shared" si="0"/>
        <v>3040</v>
      </c>
      <c r="K8" t="s">
        <v>10</v>
      </c>
    </row>
    <row r="9" spans="1:11">
      <c r="A9" s="1">
        <v>41640</v>
      </c>
      <c r="B9" s="2">
        <v>1500</v>
      </c>
      <c r="C9" s="2">
        <f>55+115+45+25</f>
        <v>240</v>
      </c>
      <c r="D9" s="2">
        <v>1030</v>
      </c>
      <c r="E9" s="2"/>
      <c r="F9" s="2"/>
      <c r="G9" s="2">
        <v>630</v>
      </c>
      <c r="H9" s="2">
        <v>2000</v>
      </c>
      <c r="I9" s="5">
        <f t="shared" si="0"/>
        <v>5400</v>
      </c>
      <c r="K9" t="s">
        <v>12</v>
      </c>
    </row>
    <row r="10" spans="1:11">
      <c r="B10" s="2"/>
      <c r="C10" s="2"/>
      <c r="D10" s="2"/>
      <c r="E10" s="2"/>
      <c r="F10" s="2"/>
      <c r="G10" s="2"/>
      <c r="H10" s="2"/>
      <c r="I10" s="5">
        <f>SUM(B10:F10)</f>
        <v>0</v>
      </c>
    </row>
    <row r="11" spans="1:11">
      <c r="B11" s="5">
        <f t="shared" ref="B11:G11" si="1">SUM(B2:B9)</f>
        <v>8700</v>
      </c>
      <c r="C11" s="5">
        <f t="shared" si="1"/>
        <v>1202</v>
      </c>
      <c r="D11" s="5">
        <f t="shared" si="1"/>
        <v>9408</v>
      </c>
      <c r="E11" s="5">
        <f t="shared" si="1"/>
        <v>1347</v>
      </c>
      <c r="F11" s="5">
        <f t="shared" si="1"/>
        <v>600</v>
      </c>
      <c r="G11" s="6">
        <f t="shared" si="1"/>
        <v>3610</v>
      </c>
      <c r="H11" s="2"/>
      <c r="I11" s="7">
        <f>SUM(I2:I9)</f>
        <v>37067</v>
      </c>
    </row>
    <row r="12" spans="1:11">
      <c r="J12" s="3" t="b">
        <f>SUM(B11:F11)=SUM(I2:I10)</f>
        <v>0</v>
      </c>
    </row>
    <row r="15" spans="1:11">
      <c r="B15" s="2"/>
    </row>
    <row r="16" spans="1:11">
      <c r="B16" s="2"/>
    </row>
    <row r="17" spans="2:2">
      <c r="B17" s="2"/>
    </row>
    <row r="18" spans="2:2">
      <c r="B18" s="2"/>
    </row>
    <row r="19" spans="2:2">
      <c r="B19" s="2"/>
    </row>
    <row r="20" spans="2:2">
      <c r="B20" s="2"/>
    </row>
    <row r="21" spans="2:2">
      <c r="B21" s="2"/>
    </row>
    <row r="22" spans="2:2">
      <c r="B22" s="2"/>
    </row>
    <row r="23" spans="2:2">
      <c r="B23" s="2"/>
    </row>
    <row r="24" spans="2:2">
      <c r="B24" s="2"/>
    </row>
    <row r="25" spans="2:2">
      <c r="B25" s="2"/>
    </row>
    <row r="26" spans="2:2">
      <c r="B26" s="2"/>
    </row>
    <row r="27" spans="2:2">
      <c r="B27" s="2"/>
    </row>
    <row r="28" spans="2:2">
      <c r="B28" s="2"/>
    </row>
    <row r="29" spans="2:2">
      <c r="B29" s="2"/>
    </row>
    <row r="30" spans="2:2">
      <c r="B30" s="2"/>
    </row>
    <row r="31" spans="2:2">
      <c r="B31" s="2"/>
    </row>
    <row r="32" spans="2:2">
      <c r="B32" s="2"/>
    </row>
    <row r="33" spans="2:2">
      <c r="B33" s="2"/>
    </row>
    <row r="34" spans="2:2">
      <c r="B34" s="2"/>
    </row>
  </sheetData>
  <pageMargins left="0.7" right="0.7" top="0.75" bottom="0.75" header="0.3" footer="0.3"/>
  <pageSetup orientation="portrait" verticalDpi="0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Rajasthan Road Trip Expenses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Ankit Mahendra</dc:creator>
  <cp:lastModifiedBy>MBP</cp:lastModifiedBy>
  <dcterms:created xsi:type="dcterms:W3CDTF">2013-12-27T16:46:19Z</dcterms:created>
  <dcterms:modified xsi:type="dcterms:W3CDTF">2014-01-20T16:38:58Z</dcterms:modified>
</cp:coreProperties>
</file>